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uzanne.mcloughlin\Downloads\"/>
    </mc:Choice>
  </mc:AlternateContent>
  <xr:revisionPtr revIDLastSave="0" documentId="8_{CF351BF7-7861-4C23-ABD1-2B7A7872C705}" xr6:coauthVersionLast="47" xr6:coauthVersionMax="47" xr10:uidLastSave="{00000000-0000-0000-0000-000000000000}"/>
  <bookViews>
    <workbookView xWindow="-28920" yWindow="-2190" windowWidth="29040" windowHeight="17640" xr2:uid="{91E15842-3330-4279-B19A-AC0EC592D06F}"/>
  </bookViews>
  <sheets>
    <sheet name="Vyd removal_waste planning tool"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2" l="1"/>
  <c r="J9" i="2"/>
  <c r="H28" i="2"/>
  <c r="E28" i="2"/>
  <c r="H21" i="2"/>
  <c r="J26" i="2"/>
  <c r="J24" i="2"/>
  <c r="J22" i="2"/>
  <c r="J20" i="2"/>
  <c r="J21" i="2" s="1"/>
  <c r="J13" i="2"/>
  <c r="J14" i="2"/>
  <c r="J15" i="2"/>
  <c r="J16" i="2"/>
  <c r="J17" i="2"/>
  <c r="J18" i="2"/>
  <c r="J6" i="2"/>
  <c r="J7" i="2"/>
  <c r="J8" i="2"/>
  <c r="J10" i="2"/>
  <c r="G24" i="2"/>
  <c r="G26" i="2"/>
  <c r="G22" i="2"/>
  <c r="G20" i="2"/>
  <c r="G21" i="2" s="1"/>
  <c r="G13" i="2"/>
  <c r="G14" i="2"/>
  <c r="G15" i="2"/>
  <c r="G16" i="2"/>
  <c r="G17" i="2"/>
  <c r="G18" i="2"/>
  <c r="G9" i="2"/>
  <c r="G10" i="2"/>
  <c r="E21" i="2"/>
  <c r="H19" i="2"/>
  <c r="E19" i="2"/>
  <c r="E11" i="2"/>
  <c r="J12" i="2"/>
  <c r="J5" i="2"/>
  <c r="G12" i="2"/>
  <c r="G8" i="2"/>
  <c r="G7" i="2"/>
  <c r="G6" i="2"/>
  <c r="G5" i="2"/>
  <c r="J28" i="2" l="1"/>
  <c r="G28" i="2"/>
  <c r="J11" i="2"/>
  <c r="J19" i="2"/>
  <c r="G19" i="2"/>
  <c r="G11" i="2"/>
  <c r="J29" i="2" l="1"/>
  <c r="J32" i="2" s="1"/>
  <c r="G29" i="2"/>
  <c r="G32" i="2" s="1"/>
  <c r="I34" i="2" l="1"/>
</calcChain>
</file>

<file path=xl/sharedStrings.xml><?xml version="1.0" encoding="utf-8"?>
<sst xmlns="http://schemas.openxmlformats.org/spreadsheetml/2006/main" count="67" uniqueCount="59">
  <si>
    <t xml:space="preserve">TASK </t>
  </si>
  <si>
    <t>Time (hr)</t>
  </si>
  <si>
    <t>Hourly rate ($/hr)</t>
  </si>
  <si>
    <t>$</t>
  </si>
  <si>
    <t>Recycling dripline tube or wire</t>
  </si>
  <si>
    <t>Remove clips that attach dripper tube to wire (labour hours)</t>
  </si>
  <si>
    <t>Rollup dripper tube (labour hours + winder)</t>
  </si>
  <si>
    <t>Rollup dripper wire (labour hours + winder)</t>
  </si>
  <si>
    <t>Bailing dripper tube for transport (optional) (machinery hire + labour hours)</t>
  </si>
  <si>
    <t>Storing or disposing of dripper tube and wire (if seperating waste streams, use above)</t>
  </si>
  <si>
    <t>Rollup dripper tube and wire together (labour hours)</t>
  </si>
  <si>
    <t xml:space="preserve">Remove additional foilage/fruiting wires </t>
  </si>
  <si>
    <t>Rollup foilage wire(s) (labour hours + winder)</t>
  </si>
  <si>
    <t>STEP 2</t>
  </si>
  <si>
    <t>Remove posts and vines</t>
  </si>
  <si>
    <t>Cut cordon wire at strainer posts</t>
  </si>
  <si>
    <t>Cut cordon wire at strainer posts (labour hours)</t>
  </si>
  <si>
    <t>Further cutting of cordon wire (labour hours)</t>
  </si>
  <si>
    <t>Cutting of vines for easier handling (labour hours)</t>
  </si>
  <si>
    <t xml:space="preserve">Earthmoving machinery to dig up vines (machinery hire + labour hours) </t>
  </si>
  <si>
    <t>Pile vines once removed from ground (machinery hire + labour hours)</t>
  </si>
  <si>
    <t xml:space="preserve">Remove and pile posts </t>
  </si>
  <si>
    <t xml:space="preserve">Earthmoving machinery to pull up posts (machinery hire + labour hours) </t>
  </si>
  <si>
    <t xml:space="preserve">Pile posts once removed from ground (machinery hire + labour hours) </t>
  </si>
  <si>
    <t>STEP 3</t>
  </si>
  <si>
    <t>Level ground</t>
  </si>
  <si>
    <t xml:space="preserve">Level ground </t>
  </si>
  <si>
    <t xml:space="preserve">Level the soil (machinery hire + labour hours) </t>
  </si>
  <si>
    <t>STEP 4</t>
  </si>
  <si>
    <t>Manage waste</t>
  </si>
  <si>
    <t xml:space="preserve">Guide to calculate your waste volumes </t>
  </si>
  <si>
    <t xml:space="preserve">Transport  (self sourced or via disposal facility) </t>
  </si>
  <si>
    <t>Disposing of wire (generally disposed for a positive scrap value)</t>
  </si>
  <si>
    <t>Vineyard size (ha):</t>
  </si>
  <si>
    <t>Vineyard Removal and Waste Planning Tool</t>
  </si>
  <si>
    <t>USING THIS TOOL: 
You can use this tool to help budget and plan for vineyard removal alongside the AWRI Vineyard removal and waste guide (https://www.awri.com.au/wp-content/uploads/2025/04/Guide-for-Vineyard-removal-and-waste-management.pdf). Enter values only in the areas relevant to your situation, and leave any sections as '0' if they do not apply. Values are not required in the shaded areas. Enter values in the 'time' and 'hourly rate' fields to generate a detailed cost breakdown, or simply input quotes or total amounts directly into the '$' column.</t>
  </si>
  <si>
    <t>INTERNAL</t>
  </si>
  <si>
    <t>EXTERNAL (CONTRACTED)</t>
  </si>
  <si>
    <t>COMPONENTS</t>
  </si>
  <si>
    <t>STEP 1</t>
  </si>
  <si>
    <t xml:space="preserve">Remove dripper tube and wires </t>
  </si>
  <si>
    <t>Step 1 sub total</t>
  </si>
  <si>
    <t>Remove and pile vines (method will depend on your specific situation. Only allocate costs to steps you plan on carrying out)</t>
  </si>
  <si>
    <t>Step 2 sub total</t>
  </si>
  <si>
    <t>Step 3 sub total</t>
  </si>
  <si>
    <t xml:space="preserve">Disposing/recycling of Dripper tube </t>
  </si>
  <si>
    <t xml:space="preserve">Transport  (self sourced or via disposal/recycling facility) </t>
  </si>
  <si>
    <r>
      <rPr>
        <b/>
        <sz val="11"/>
        <color theme="1"/>
        <rFont val="Inter"/>
      </rPr>
      <t>Wire</t>
    </r>
    <r>
      <rPr>
        <sz val="11"/>
        <color theme="1"/>
        <rFont val="Inter"/>
      </rPr>
      <t xml:space="preserve">
- Wire will generally be disposed of or recycled by weight. Knowing the weight of wire you have may be useful in obtaining quotes. 
- A standard 2.65 mm wire will generally weigh ~ 44 kg per 1000 meters. </t>
    </r>
  </si>
  <si>
    <t>Disposal fee (total)</t>
  </si>
  <si>
    <r>
      <rPr>
        <b/>
        <sz val="11"/>
        <color theme="1"/>
        <rFont val="Inter"/>
      </rPr>
      <t>Posts</t>
    </r>
    <r>
      <rPr>
        <sz val="11"/>
        <color theme="1"/>
        <rFont val="Inter"/>
      </rPr>
      <t xml:space="preserve">
- Posts will generally be disposed of by weight. Knowing the weight of posts you have may be useful when obtaining quotes. 
- A standard treated timber post may weigh ~ 12 kg. </t>
    </r>
  </si>
  <si>
    <t>Disposing of posts (check whether an EPA licensed landfill is required)</t>
  </si>
  <si>
    <r>
      <rPr>
        <b/>
        <sz val="11"/>
        <color theme="1"/>
        <rFont val="Inter"/>
      </rPr>
      <t xml:space="preserve">Dripper tube </t>
    </r>
    <r>
      <rPr>
        <sz val="11"/>
        <color theme="1"/>
        <rFont val="Inter"/>
      </rPr>
      <t xml:space="preserve">
- If recycling, you will generally be required to know the length of dripper tube you have. While if disposing, this may be done by weight. 
- 100m of standard dripper tube may weigh roughly 6.5 kg.</t>
    </r>
  </si>
  <si>
    <t>Step 4 sub total</t>
  </si>
  <si>
    <t>Total cost</t>
  </si>
  <si>
    <t>Internal cost/ha</t>
  </si>
  <si>
    <t>External cost/ha</t>
  </si>
  <si>
    <t>Combined total cost/ha</t>
  </si>
  <si>
    <r>
      <rPr>
        <b/>
        <sz val="12"/>
        <color rgb="FF000000"/>
        <rFont val="Inter"/>
      </rPr>
      <t xml:space="preserve">
Acknowledgements 
</t>
    </r>
    <r>
      <rPr>
        <sz val="11"/>
        <color rgb="FF000000"/>
        <rFont val="Inter"/>
      </rPr>
      <t xml:space="preserve">This work was funded by the Wine Grape Council of South Australia and the Department of Primary Industries and Regions, South Australia. 
The AWRI thanks the industry practitioners, contractors and waste management businesses interviewed for this document.
</t>
    </r>
  </si>
  <si>
    <r>
      <rPr>
        <b/>
        <sz val="12"/>
        <color theme="1"/>
        <rFont val="Inter"/>
      </rPr>
      <t>Disclaimer</t>
    </r>
    <r>
      <rPr>
        <sz val="11"/>
        <color theme="1"/>
        <rFont val="Inter"/>
      </rPr>
      <t xml:space="preserve">
This document has been prepared by the AWRI for a specific purpose and is intended to be used solely for that purpose and unless expressly provided otherwise does not constitute professional, expert or other advice. The information contained within the Vineyard Removal and Waste Guide and associated waste tool ("Information") is based upon sources, prices and methodology which at the time of preparing this document the AWRI believed to be reasonably reliable and the AWRI takes no responsibility for ensuring the accuracy of the Information subsequent to this date. No representation, warranty or undertaking is given or made by the AWRI as to the accuracy or reliability of any opinions, conclusions, recommendations or other information contained herein except as expressly provided within this document. No person should act or fail to act on the basis of the Information alone without prior assessment and verification of the accuracy of the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</si>
</sst>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6" x14ac:knownFonts="1">
    <font>
      <sz val="11"/>
      <color theme="1"/>
      <name val="Aptos Narrow"/>
      <family val="2"/>
      <scheme val="minor"/>
    </font>
    <font>
      <sz val="11"/>
      <color theme="1"/>
      <name val="Aptos Narrow"/>
      <family val="2"/>
      <scheme val="minor"/>
    </font>
    <font>
      <b/>
      <sz val="20"/>
      <color theme="0"/>
      <name val="Inter"/>
    </font>
    <font>
      <sz val="11"/>
      <color theme="1"/>
      <name val="Inter"/>
    </font>
    <font>
      <b/>
      <sz val="14"/>
      <color theme="1"/>
      <name val="Inter"/>
    </font>
    <font>
      <b/>
      <sz val="12"/>
      <color theme="1"/>
      <name val="Inter"/>
    </font>
    <font>
      <b/>
      <sz val="11"/>
      <color theme="1"/>
      <name val="Inter"/>
    </font>
    <font>
      <b/>
      <sz val="16"/>
      <color theme="1"/>
      <name val="Inter"/>
    </font>
    <font>
      <b/>
      <sz val="16"/>
      <color rgb="FFFF0000"/>
      <name val="Inter"/>
    </font>
    <font>
      <b/>
      <sz val="18"/>
      <color rgb="FFFF0000"/>
      <name val="Inter"/>
    </font>
    <font>
      <b/>
      <sz val="18"/>
      <name val="Inter"/>
    </font>
    <font>
      <strike/>
      <sz val="11"/>
      <color theme="1"/>
      <name val="Inter"/>
    </font>
    <font>
      <sz val="12"/>
      <color theme="1"/>
      <name val="Inter"/>
    </font>
    <font>
      <b/>
      <sz val="12"/>
      <color rgb="FF000000"/>
      <name val="Inter"/>
    </font>
    <font>
      <sz val="11"/>
      <color rgb="FF000000"/>
      <name val="Inter"/>
    </font>
    <font>
      <sz val="12"/>
      <color rgb="FF000000"/>
      <name val="Inter"/>
    </font>
  </fonts>
  <fills count="10">
    <fill>
      <patternFill patternType="none"/>
    </fill>
    <fill>
      <patternFill patternType="gray125"/>
    </fill>
    <fill>
      <patternFill patternType="solid">
        <fgColor rgb="FF92AED4"/>
        <bgColor indexed="64"/>
      </patternFill>
    </fill>
    <fill>
      <patternFill patternType="solid">
        <fgColor rgb="FFDFA27E"/>
        <bgColor indexed="64"/>
      </patternFill>
    </fill>
    <fill>
      <patternFill patternType="solid">
        <fgColor rgb="FFF4B954"/>
        <bgColor indexed="64"/>
      </patternFill>
    </fill>
    <fill>
      <patternFill patternType="solid">
        <fgColor rgb="FFC05400"/>
        <bgColor indexed="64"/>
      </patternFill>
    </fill>
    <fill>
      <patternFill patternType="solid">
        <fgColor rgb="FFCFCFCF"/>
        <bgColor indexed="64"/>
      </patternFill>
    </fill>
    <fill>
      <patternFill patternType="solid">
        <fgColor rgb="FF405084"/>
        <bgColor indexed="64"/>
      </patternFill>
    </fill>
    <fill>
      <patternFill patternType="lightTrellis">
        <bgColor rgb="FFCFCFCF"/>
      </patternFill>
    </fill>
    <fill>
      <patternFill patternType="lightTrellis">
        <bgColor rgb="FFF4B954"/>
      </patternFill>
    </fill>
  </fills>
  <borders count="26">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medium">
        <color indexed="64"/>
      </top>
      <bottom style="thin">
        <color indexed="64"/>
      </bottom>
      <diagonal/>
    </border>
    <border>
      <left/>
      <right style="thin">
        <color indexed="64"/>
      </right>
      <top style="thin">
        <color rgb="FF000000"/>
      </top>
      <bottom style="thin">
        <color indexed="64"/>
      </bottom>
      <diagonal/>
    </border>
    <border>
      <left/>
      <right style="thin">
        <color indexed="64"/>
      </right>
      <top style="thin">
        <color indexed="64"/>
      </top>
      <bottom style="thin">
        <color rgb="FF000000"/>
      </bottom>
      <diagonal/>
    </border>
  </borders>
  <cellStyleXfs count="2">
    <xf numFmtId="0" fontId="0" fillId="0" borderId="0"/>
    <xf numFmtId="44" fontId="1" fillId="0" borderId="0" applyFont="0" applyFill="0" applyBorder="0" applyAlignment="0" applyProtection="0"/>
  </cellStyleXfs>
  <cellXfs count="107">
    <xf numFmtId="0" fontId="0" fillId="0" borderId="0" xfId="0"/>
    <xf numFmtId="0" fontId="3" fillId="7" borderId="0" xfId="0" applyFont="1" applyFill="1"/>
    <xf numFmtId="0" fontId="5" fillId="0" borderId="0" xfId="0" applyFont="1"/>
    <xf numFmtId="0" fontId="3"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0" xfId="0" applyFont="1" applyAlignment="1">
      <alignment vertical="center" wrapText="1"/>
    </xf>
    <xf numFmtId="0" fontId="3" fillId="2" borderId="0" xfId="0" applyFont="1" applyFill="1" applyAlignment="1">
      <alignment vertical="center" wrapText="1"/>
    </xf>
    <xf numFmtId="0" fontId="3" fillId="2" borderId="1" xfId="0" applyFont="1" applyFill="1" applyBorder="1" applyAlignment="1">
      <alignment horizontal="center" vertical="center" wrapText="1"/>
    </xf>
    <xf numFmtId="0" fontId="3" fillId="5" borderId="0" xfId="0" applyFont="1" applyFill="1" applyAlignment="1">
      <alignment vertical="center"/>
    </xf>
    <xf numFmtId="0" fontId="3" fillId="0" borderId="0" xfId="0" applyFont="1" applyAlignment="1">
      <alignment vertical="center"/>
    </xf>
    <xf numFmtId="0" fontId="3" fillId="5" borderId="1" xfId="0" applyFont="1" applyFill="1" applyBorder="1" applyAlignment="1">
      <alignment horizontal="center" vertical="center"/>
    </xf>
    <xf numFmtId="0" fontId="6" fillId="3" borderId="0" xfId="0" applyFont="1" applyFill="1" applyAlignment="1">
      <alignment horizontal="center" vertical="center"/>
    </xf>
    <xf numFmtId="0" fontId="6" fillId="3" borderId="2" xfId="0" applyFont="1" applyFill="1" applyBorder="1" applyAlignment="1">
      <alignment horizontal="center" vertical="center"/>
    </xf>
    <xf numFmtId="0" fontId="3" fillId="3" borderId="0" xfId="0" applyFont="1" applyFill="1" applyAlignment="1">
      <alignment vertical="center" wrapText="1"/>
    </xf>
    <xf numFmtId="0" fontId="3" fillId="3" borderId="1" xfId="0" applyFont="1" applyFill="1" applyBorder="1" applyAlignment="1">
      <alignment horizontal="center" vertical="center"/>
    </xf>
    <xf numFmtId="0" fontId="3" fillId="4" borderId="0" xfId="0" applyFont="1" applyFill="1" applyAlignment="1">
      <alignment horizontal="left" vertical="center"/>
    </xf>
    <xf numFmtId="0" fontId="3" fillId="4" borderId="1" xfId="0" applyFont="1" applyFill="1" applyBorder="1" applyAlignment="1">
      <alignment horizontal="center" vertical="center" wrapText="1"/>
    </xf>
    <xf numFmtId="0" fontId="3" fillId="6" borderId="10" xfId="0" applyFont="1" applyFill="1" applyBorder="1" applyAlignment="1">
      <alignment horizontal="center" vertical="center"/>
    </xf>
    <xf numFmtId="0" fontId="3" fillId="0" borderId="0" xfId="0" applyFont="1"/>
    <xf numFmtId="0" fontId="3" fillId="6" borderId="4" xfId="0" applyFont="1" applyFill="1" applyBorder="1" applyAlignment="1">
      <alignment vertical="center" wrapText="1"/>
    </xf>
    <xf numFmtId="0" fontId="3" fillId="5" borderId="1" xfId="0" applyFont="1" applyFill="1" applyBorder="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xf>
    <xf numFmtId="0" fontId="11" fillId="0" borderId="0" xfId="0" applyFont="1" applyAlignment="1">
      <alignment vertical="center" wrapText="1"/>
    </xf>
    <xf numFmtId="0" fontId="3" fillId="4" borderId="11" xfId="0" applyFont="1" applyFill="1" applyBorder="1" applyAlignment="1">
      <alignment horizontal="right" vertical="center" wrapText="1"/>
    </xf>
    <xf numFmtId="49" fontId="4" fillId="0" borderId="0" xfId="0" applyNumberFormat="1" applyFont="1" applyAlignment="1">
      <alignment horizontal="left" vertical="center" wrapText="1"/>
    </xf>
    <xf numFmtId="0" fontId="5" fillId="0" borderId="0" xfId="0" applyFont="1" applyAlignment="1">
      <alignment vertical="center"/>
    </xf>
    <xf numFmtId="0" fontId="5" fillId="0" borderId="1" xfId="0" applyFont="1" applyBorder="1" applyAlignment="1">
      <alignment horizontal="right" vertical="center" wrapText="1"/>
    </xf>
    <xf numFmtId="0" fontId="3" fillId="2" borderId="11" xfId="0" applyFont="1" applyFill="1" applyBorder="1" applyAlignment="1">
      <alignment horizontal="right" vertical="center" wrapText="1"/>
    </xf>
    <xf numFmtId="164" fontId="3" fillId="2" borderId="12" xfId="0" applyNumberFormat="1" applyFont="1" applyFill="1" applyBorder="1" applyAlignment="1">
      <alignment horizontal="right" vertical="center" wrapText="1"/>
    </xf>
    <xf numFmtId="0" fontId="3" fillId="2" borderId="0" xfId="0" applyFont="1" applyFill="1" applyAlignment="1">
      <alignment horizontal="right" vertical="center" wrapText="1"/>
    </xf>
    <xf numFmtId="164" fontId="3" fillId="2" borderId="2" xfId="0" applyNumberFormat="1" applyFont="1" applyFill="1" applyBorder="1" applyAlignment="1">
      <alignment horizontal="right" vertical="center" wrapText="1"/>
    </xf>
    <xf numFmtId="0" fontId="3" fillId="6" borderId="6" xfId="0" applyFont="1" applyFill="1" applyBorder="1" applyAlignment="1">
      <alignment horizontal="right" vertical="center" wrapText="1"/>
    </xf>
    <xf numFmtId="164" fontId="3" fillId="6" borderId="5" xfId="0" applyNumberFormat="1" applyFont="1" applyFill="1" applyBorder="1" applyAlignment="1">
      <alignment horizontal="right" vertical="center" wrapText="1"/>
    </xf>
    <xf numFmtId="0" fontId="3" fillId="5" borderId="11" xfId="0" applyFont="1" applyFill="1" applyBorder="1" applyAlignment="1">
      <alignment horizontal="right" vertical="center"/>
    </xf>
    <xf numFmtId="164" fontId="3" fillId="5" borderId="12" xfId="0" applyNumberFormat="1" applyFont="1" applyFill="1" applyBorder="1" applyAlignment="1">
      <alignment horizontal="right" vertical="center"/>
    </xf>
    <xf numFmtId="0" fontId="3" fillId="5" borderId="11" xfId="0" applyFont="1" applyFill="1" applyBorder="1" applyAlignment="1">
      <alignment horizontal="right" vertical="center" wrapText="1"/>
    </xf>
    <xf numFmtId="0" fontId="3" fillId="5" borderId="0" xfId="0" applyFont="1" applyFill="1" applyAlignment="1">
      <alignment horizontal="right" vertical="center" wrapText="1"/>
    </xf>
    <xf numFmtId="164" fontId="3" fillId="5" borderId="2" xfId="0" applyNumberFormat="1" applyFont="1" applyFill="1" applyBorder="1" applyAlignment="1">
      <alignment horizontal="right" vertical="center"/>
    </xf>
    <xf numFmtId="0" fontId="3" fillId="3" borderId="0" xfId="0" applyFont="1" applyFill="1" applyAlignment="1">
      <alignment horizontal="right" vertical="center" wrapText="1"/>
    </xf>
    <xf numFmtId="164" fontId="3" fillId="3" borderId="2" xfId="0" applyNumberFormat="1" applyFont="1" applyFill="1" applyBorder="1" applyAlignment="1">
      <alignment horizontal="right" vertical="center" wrapText="1"/>
    </xf>
    <xf numFmtId="164" fontId="3" fillId="4" borderId="12" xfId="0" applyNumberFormat="1" applyFont="1" applyFill="1" applyBorder="1" applyAlignment="1">
      <alignment horizontal="right" vertical="center" wrapText="1"/>
    </xf>
    <xf numFmtId="164" fontId="3" fillId="4" borderId="2" xfId="0" applyNumberFormat="1" applyFont="1" applyFill="1" applyBorder="1" applyAlignment="1">
      <alignment horizontal="right" vertical="center" wrapText="1"/>
    </xf>
    <xf numFmtId="0" fontId="3" fillId="6" borderId="10" xfId="0" applyFont="1" applyFill="1" applyBorder="1" applyAlignment="1">
      <alignment horizontal="right" vertical="center"/>
    </xf>
    <xf numFmtId="0" fontId="6" fillId="0" borderId="0" xfId="0" applyFont="1" applyAlignment="1">
      <alignment vertical="center"/>
    </xf>
    <xf numFmtId="164" fontId="6" fillId="6" borderId="19" xfId="1" applyNumberFormat="1" applyFont="1" applyFill="1" applyBorder="1" applyAlignment="1">
      <alignment horizontal="right" vertical="center"/>
    </xf>
    <xf numFmtId="44" fontId="6" fillId="6" borderId="19" xfId="1" applyFont="1" applyFill="1" applyBorder="1" applyAlignment="1">
      <alignment horizontal="center" vertical="center"/>
    </xf>
    <xf numFmtId="44" fontId="6" fillId="6" borderId="7" xfId="1" applyFont="1" applyFill="1" applyBorder="1" applyAlignment="1">
      <alignment horizontal="center" vertical="center"/>
    </xf>
    <xf numFmtId="164" fontId="3" fillId="5" borderId="12" xfId="1" applyNumberFormat="1" applyFont="1" applyFill="1" applyBorder="1" applyAlignment="1">
      <alignment horizontal="right" vertical="center"/>
    </xf>
    <xf numFmtId="164" fontId="3" fillId="5" borderId="2" xfId="1" applyNumberFormat="1" applyFont="1" applyFill="1" applyBorder="1" applyAlignment="1">
      <alignment horizontal="right" vertical="center"/>
    </xf>
    <xf numFmtId="164" fontId="3" fillId="6" borderId="7" xfId="1" applyNumberFormat="1" applyFont="1" applyFill="1" applyBorder="1" applyAlignment="1">
      <alignment horizontal="right" vertical="center" wrapText="1"/>
    </xf>
    <xf numFmtId="164" fontId="3" fillId="3" borderId="2" xfId="1" applyNumberFormat="1" applyFont="1" applyFill="1" applyBorder="1" applyAlignment="1">
      <alignment horizontal="right" vertical="center" wrapText="1"/>
    </xf>
    <xf numFmtId="164" fontId="3" fillId="4" borderId="12" xfId="1" applyNumberFormat="1" applyFont="1" applyFill="1" applyBorder="1" applyAlignment="1">
      <alignment horizontal="right" vertical="center" wrapText="1"/>
    </xf>
    <xf numFmtId="164" fontId="3" fillId="4" borderId="2" xfId="1" applyNumberFormat="1" applyFont="1" applyFill="1" applyBorder="1" applyAlignment="1">
      <alignment horizontal="right" vertical="center" wrapText="1"/>
    </xf>
    <xf numFmtId="164" fontId="3" fillId="2" borderId="12" xfId="1" applyNumberFormat="1" applyFont="1" applyFill="1" applyBorder="1" applyAlignment="1">
      <alignment horizontal="right" vertical="center" wrapText="1"/>
    </xf>
    <xf numFmtId="164" fontId="3" fillId="2" borderId="2" xfId="1" applyNumberFormat="1" applyFont="1" applyFill="1" applyBorder="1" applyAlignment="1">
      <alignment horizontal="right" vertical="center" wrapText="1"/>
    </xf>
    <xf numFmtId="164" fontId="3" fillId="4" borderId="23" xfId="0" applyNumberFormat="1" applyFont="1" applyFill="1" applyBorder="1" applyAlignment="1">
      <alignment horizontal="right" vertical="center" wrapText="1"/>
    </xf>
    <xf numFmtId="164" fontId="3" fillId="4" borderId="3" xfId="0" applyNumberFormat="1" applyFont="1" applyFill="1" applyBorder="1" applyAlignment="1">
      <alignment horizontal="right" vertical="center" wrapText="1"/>
    </xf>
    <xf numFmtId="164" fontId="3" fillId="4" borderId="24" xfId="0" applyNumberFormat="1" applyFont="1" applyFill="1" applyBorder="1" applyAlignment="1">
      <alignment horizontal="right" vertical="center" wrapText="1"/>
    </xf>
    <xf numFmtId="0" fontId="3" fillId="8" borderId="6" xfId="0" applyFont="1" applyFill="1" applyBorder="1" applyAlignment="1">
      <alignment horizontal="right" vertical="center" wrapText="1"/>
    </xf>
    <xf numFmtId="0" fontId="3" fillId="9" borderId="11" xfId="0" applyFont="1" applyFill="1" applyBorder="1" applyAlignment="1">
      <alignment vertical="center" wrapText="1"/>
    </xf>
    <xf numFmtId="0" fontId="3" fillId="2" borderId="25" xfId="0" applyFont="1" applyFill="1" applyBorder="1" applyAlignment="1">
      <alignment vertical="center" wrapText="1"/>
    </xf>
    <xf numFmtId="0" fontId="3" fillId="2" borderId="12" xfId="0" applyFont="1" applyFill="1" applyBorder="1" applyAlignment="1">
      <alignment vertical="center" wrapText="1"/>
    </xf>
    <xf numFmtId="0" fontId="3" fillId="2" borderId="2" xfId="0" applyFont="1" applyFill="1" applyBorder="1" applyAlignment="1">
      <alignment vertical="center" wrapText="1"/>
    </xf>
    <xf numFmtId="0" fontId="6" fillId="6" borderId="5" xfId="0" applyFont="1" applyFill="1" applyBorder="1" applyAlignment="1">
      <alignment horizontal="right" vertical="center" wrapText="1"/>
    </xf>
    <xf numFmtId="0" fontId="3" fillId="5" borderId="12" xfId="0" applyFont="1" applyFill="1" applyBorder="1" applyAlignment="1">
      <alignment vertical="center"/>
    </xf>
    <xf numFmtId="0" fontId="3" fillId="5" borderId="12" xfId="0" applyFont="1" applyFill="1" applyBorder="1" applyAlignment="1">
      <alignment vertical="center" wrapText="1"/>
    </xf>
    <xf numFmtId="0" fontId="3" fillId="5" borderId="2" xfId="0" applyFont="1" applyFill="1" applyBorder="1" applyAlignment="1">
      <alignment vertical="center" wrapText="1"/>
    </xf>
    <xf numFmtId="0" fontId="3" fillId="3" borderId="2" xfId="0" applyFont="1" applyFill="1" applyBorder="1" applyAlignment="1">
      <alignment vertical="center" wrapText="1"/>
    </xf>
    <xf numFmtId="0" fontId="3" fillId="4" borderId="12" xfId="0" applyFont="1" applyFill="1" applyBorder="1" applyAlignment="1">
      <alignment vertical="center" wrapText="1"/>
    </xf>
    <xf numFmtId="0" fontId="3" fillId="4" borderId="2" xfId="0" applyFont="1" applyFill="1" applyBorder="1" applyAlignment="1">
      <alignment vertical="center" wrapText="1"/>
    </xf>
    <xf numFmtId="0" fontId="12" fillId="0" borderId="0" xfId="0" applyFont="1"/>
    <xf numFmtId="0" fontId="3" fillId="0" borderId="0" xfId="0" applyFont="1" applyAlignment="1">
      <alignment horizontal="left" vertical="center" wrapText="1"/>
    </xf>
    <xf numFmtId="0" fontId="15" fillId="0" borderId="0" xfId="0" applyFont="1" applyAlignment="1">
      <alignment horizontal="left" wrapText="1"/>
    </xf>
    <xf numFmtId="0" fontId="7" fillId="4" borderId="0" xfId="0" applyFont="1" applyFill="1" applyAlignment="1">
      <alignment horizontal="center" vertical="center" wrapText="1"/>
    </xf>
    <xf numFmtId="0" fontId="8" fillId="6" borderId="4" xfId="0" applyFont="1" applyFill="1" applyBorder="1" applyAlignment="1">
      <alignment vertical="center" wrapText="1"/>
    </xf>
    <xf numFmtId="0" fontId="8" fillId="6" borderId="6" xfId="0" applyFont="1" applyFill="1" applyBorder="1" applyAlignment="1">
      <alignment vertical="center" wrapText="1"/>
    </xf>
    <xf numFmtId="0" fontId="8" fillId="6" borderId="4" xfId="0" applyFont="1" applyFill="1" applyBorder="1" applyAlignment="1">
      <alignment horizontal="left" vertical="center" wrapText="1"/>
    </xf>
    <xf numFmtId="0" fontId="8" fillId="6" borderId="6" xfId="0" applyFont="1" applyFill="1" applyBorder="1" applyAlignment="1">
      <alignment horizontal="left" vertical="center" wrapText="1"/>
    </xf>
    <xf numFmtId="0" fontId="6" fillId="5" borderId="0" xfId="0" applyFont="1" applyFill="1" applyAlignment="1">
      <alignment horizontal="center" vertical="center"/>
    </xf>
    <xf numFmtId="0" fontId="6" fillId="5" borderId="2"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 xfId="0" applyFont="1" applyFill="1" applyBorder="1" applyAlignment="1">
      <alignment horizontal="center" vertical="center" wrapText="1"/>
    </xf>
    <xf numFmtId="0" fontId="3" fillId="4" borderId="0" xfId="0" applyFont="1" applyFill="1" applyAlignment="1">
      <alignment horizontal="left" vertical="center" wrapText="1"/>
    </xf>
    <xf numFmtId="0" fontId="8" fillId="6" borderId="17" xfId="0" applyFont="1" applyFill="1" applyBorder="1" applyAlignment="1">
      <alignment horizontal="left" vertical="center"/>
    </xf>
    <xf numFmtId="0" fontId="8" fillId="6" borderId="18" xfId="0" applyFont="1" applyFill="1" applyBorder="1" applyAlignment="1">
      <alignment horizontal="left" vertical="center"/>
    </xf>
    <xf numFmtId="0" fontId="8" fillId="6" borderId="17" xfId="0" applyFont="1" applyFill="1" applyBorder="1" applyAlignment="1">
      <alignment vertical="center"/>
    </xf>
    <xf numFmtId="0" fontId="8" fillId="6" borderId="18" xfId="0" applyFont="1" applyFill="1" applyBorder="1" applyAlignment="1">
      <alignment vertical="center"/>
    </xf>
    <xf numFmtId="0" fontId="3" fillId="6" borderId="8" xfId="0" applyFont="1" applyFill="1" applyBorder="1" applyAlignment="1">
      <alignment horizontal="left" vertical="center"/>
    </xf>
    <xf numFmtId="0" fontId="3" fillId="6" borderId="9" xfId="0" applyFont="1" applyFill="1" applyBorder="1" applyAlignment="1">
      <alignment horizontal="left" vertical="center"/>
    </xf>
    <xf numFmtId="0" fontId="9" fillId="6" borderId="20" xfId="0" applyFont="1" applyFill="1" applyBorder="1" applyAlignment="1">
      <alignment horizontal="left" vertical="center" wrapText="1"/>
    </xf>
    <xf numFmtId="0" fontId="9" fillId="6" borderId="21" xfId="0" applyFont="1" applyFill="1" applyBorder="1" applyAlignment="1">
      <alignment horizontal="left" vertical="center" wrapText="1"/>
    </xf>
    <xf numFmtId="0" fontId="2" fillId="7" borderId="0" xfId="0" applyFont="1" applyFill="1" applyAlignment="1">
      <alignment horizontal="left" vertical="center"/>
    </xf>
    <xf numFmtId="0" fontId="6"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49" fontId="5" fillId="0" borderId="0" xfId="0" applyNumberFormat="1" applyFont="1" applyAlignment="1">
      <alignment horizontal="left" wrapText="1"/>
    </xf>
    <xf numFmtId="49" fontId="4" fillId="0" borderId="0" xfId="0" applyNumberFormat="1" applyFont="1" applyAlignment="1">
      <alignment horizontal="center" vertical="center" wrapText="1"/>
    </xf>
    <xf numFmtId="0" fontId="8" fillId="0" borderId="0" xfId="0" applyFont="1" applyAlignment="1">
      <alignment horizontal="left" vertical="center" wrapText="1"/>
    </xf>
    <xf numFmtId="44" fontId="10" fillId="6" borderId="21" xfId="1" applyFont="1" applyFill="1" applyBorder="1" applyAlignment="1">
      <alignment horizontal="center" vertical="center"/>
    </xf>
    <xf numFmtId="44" fontId="10" fillId="6" borderId="22" xfId="1" applyFont="1" applyFill="1" applyBorder="1" applyAlignment="1">
      <alignment horizontal="center" vertical="center"/>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5" borderId="14" xfId="0" applyFont="1" applyFill="1" applyBorder="1" applyAlignment="1">
      <alignment horizontal="left" vertical="top" wrapText="1"/>
    </xf>
    <xf numFmtId="0" fontId="3" fillId="5" borderId="15" xfId="0" applyFont="1" applyFill="1" applyBorder="1" applyAlignment="1">
      <alignment horizontal="left" vertical="top" wrapText="1"/>
    </xf>
    <xf numFmtId="0" fontId="3" fillId="4" borderId="16"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4" borderId="15"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colors>
    <mruColors>
      <color rgb="FFF4B954"/>
      <color rgb="FFCFCFCF"/>
      <color rgb="FF405084"/>
      <color rgb="FFDFA27E"/>
      <color rgb="FFC05400"/>
      <color rgb="FF92AED4"/>
      <color rgb="FF546329"/>
      <color rgb="FFE9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xdr:colOff>
      <xdr:row>0</xdr:row>
      <xdr:rowOff>85725</xdr:rowOff>
    </xdr:from>
    <xdr:to>
      <xdr:col>9</xdr:col>
      <xdr:colOff>923925</xdr:colOff>
      <xdr:row>0</xdr:row>
      <xdr:rowOff>600075</xdr:rowOff>
    </xdr:to>
    <xdr:pic>
      <xdr:nvPicPr>
        <xdr:cNvPr id="5" name="Picture 1">
          <a:extLst>
            <a:ext uri="{FF2B5EF4-FFF2-40B4-BE49-F238E27FC236}">
              <a16:creationId xmlns:a16="http://schemas.microsoft.com/office/drawing/2014/main" id="{0C1567BC-A514-FFB3-6BB8-73A058BD33DD}"/>
            </a:ext>
          </a:extLst>
        </xdr:cNvPr>
        <xdr:cNvPicPr>
          <a:picLocks noChangeAspect="1"/>
        </xdr:cNvPicPr>
      </xdr:nvPicPr>
      <xdr:blipFill>
        <a:blip xmlns:r="http://schemas.openxmlformats.org/officeDocument/2006/relationships" r:embed="rId1"/>
        <a:stretch>
          <a:fillRect/>
        </a:stretch>
      </xdr:blipFill>
      <xdr:spPr>
        <a:xfrm>
          <a:off x="10391775" y="85725"/>
          <a:ext cx="2543175" cy="514350"/>
        </a:xfrm>
        <a:prstGeom prst="rect">
          <a:avLst/>
        </a:prstGeom>
      </xdr:spPr>
    </xdr:pic>
    <xdr:clientData/>
  </xdr:twoCellAnchor>
  <xdr:twoCellAnchor editAs="oneCell">
    <xdr:from>
      <xdr:col>2</xdr:col>
      <xdr:colOff>1809749</xdr:colOff>
      <xdr:row>39</xdr:row>
      <xdr:rowOff>142876</xdr:rowOff>
    </xdr:from>
    <xdr:to>
      <xdr:col>4</xdr:col>
      <xdr:colOff>297891</xdr:colOff>
      <xdr:row>44</xdr:row>
      <xdr:rowOff>12140</xdr:rowOff>
    </xdr:to>
    <xdr:pic>
      <xdr:nvPicPr>
        <xdr:cNvPr id="9" name="Picture 3">
          <a:extLst>
            <a:ext uri="{FF2B5EF4-FFF2-40B4-BE49-F238E27FC236}">
              <a16:creationId xmlns:a16="http://schemas.microsoft.com/office/drawing/2014/main" id="{F010E197-5B51-C87E-3CC2-7EA0826FCE2C}"/>
            </a:ext>
            <a:ext uri="{147F2762-F138-4A5C-976F-8EAC2B608ADB}">
              <a16:predDERef xmlns:a16="http://schemas.microsoft.com/office/drawing/2014/main" pred="{0C1567BC-A514-FFB3-6BB8-73A058BD33DD}"/>
            </a:ext>
          </a:extLst>
        </xdr:cNvPr>
        <xdr:cNvPicPr>
          <a:picLocks noChangeAspect="1"/>
        </xdr:cNvPicPr>
      </xdr:nvPicPr>
      <xdr:blipFill>
        <a:blip xmlns:r="http://schemas.openxmlformats.org/officeDocument/2006/relationships" r:embed="rId2"/>
        <a:stretch>
          <a:fillRect/>
        </a:stretch>
      </xdr:blipFill>
      <xdr:spPr>
        <a:xfrm>
          <a:off x="3800474" y="16687801"/>
          <a:ext cx="4927042" cy="8535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B434-A11C-4B36-B1BD-4FEB38F8FBED}">
  <sheetPr>
    <pageSetUpPr fitToPage="1"/>
  </sheetPr>
  <dimension ref="A1:V54"/>
  <sheetViews>
    <sheetView tabSelected="1" zoomScale="80" zoomScaleNormal="80" workbookViewId="0">
      <pane xSplit="2" ySplit="4" topLeftCell="C5" activePane="bottomRight" state="frozen"/>
      <selection pane="topRight" activeCell="C1" sqref="C1"/>
      <selection pane="bottomLeft" activeCell="A5" sqref="A5"/>
      <selection pane="bottomRight" activeCell="N48" sqref="N48"/>
    </sheetView>
  </sheetViews>
  <sheetFormatPr defaultColWidth="9.140625" defaultRowHeight="15" x14ac:dyDescent="0.25"/>
  <cols>
    <col min="1" max="1" width="11.85546875" style="18" customWidth="1"/>
    <col min="2" max="2" width="18" style="18" customWidth="1"/>
    <col min="3" max="3" width="41.28515625" style="18" customWidth="1"/>
    <col min="4" max="4" width="52.5703125" style="18" customWidth="1"/>
    <col min="5" max="5" width="7.28515625" style="18" customWidth="1"/>
    <col min="6" max="6" width="16.42578125" style="18" customWidth="1"/>
    <col min="7" max="7" width="16.140625" style="18" customWidth="1"/>
    <col min="8" max="8" width="9" style="18" customWidth="1"/>
    <col min="9" max="10" width="15.85546875" style="18" customWidth="1"/>
    <col min="11" max="16384" width="9.140625" style="18"/>
  </cols>
  <sheetData>
    <row r="1" spans="1:13" s="1" customFormat="1" ht="54.75" customHeight="1" x14ac:dyDescent="0.25">
      <c r="A1" s="92" t="s">
        <v>34</v>
      </c>
      <c r="B1" s="92"/>
      <c r="C1" s="92"/>
      <c r="D1" s="92"/>
      <c r="E1" s="92"/>
      <c r="F1" s="92"/>
      <c r="G1" s="92"/>
      <c r="H1" s="92"/>
      <c r="I1" s="92"/>
      <c r="J1" s="92"/>
    </row>
    <row r="2" spans="1:13" s="2" customFormat="1" ht="90" customHeight="1" x14ac:dyDescent="0.25">
      <c r="A2" s="95" t="s">
        <v>35</v>
      </c>
      <c r="B2" s="95"/>
      <c r="C2" s="95"/>
      <c r="D2" s="95"/>
      <c r="E2" s="95"/>
      <c r="F2" s="95"/>
      <c r="G2" s="95"/>
      <c r="H2" s="95"/>
      <c r="I2" s="95"/>
      <c r="J2" s="95"/>
    </row>
    <row r="3" spans="1:13" s="26" customFormat="1" ht="34.5" customHeight="1" x14ac:dyDescent="0.25">
      <c r="A3" s="25"/>
      <c r="B3" s="25"/>
      <c r="C3" s="25"/>
      <c r="D3" s="25"/>
      <c r="E3" s="96" t="s">
        <v>36</v>
      </c>
      <c r="F3" s="96"/>
      <c r="G3" s="96"/>
      <c r="H3" s="96" t="s">
        <v>37</v>
      </c>
      <c r="I3" s="96"/>
      <c r="J3" s="96"/>
    </row>
    <row r="4" spans="1:13" s="5" customFormat="1" ht="30.6" customHeight="1" x14ac:dyDescent="0.25">
      <c r="A4" s="3"/>
      <c r="B4" s="3"/>
      <c r="C4" s="4" t="s">
        <v>0</v>
      </c>
      <c r="D4" s="4" t="s">
        <v>38</v>
      </c>
      <c r="E4" s="27" t="s">
        <v>1</v>
      </c>
      <c r="F4" s="27" t="s">
        <v>2</v>
      </c>
      <c r="G4" s="27" t="s">
        <v>3</v>
      </c>
      <c r="H4" s="27" t="s">
        <v>1</v>
      </c>
      <c r="I4" s="27" t="s">
        <v>2</v>
      </c>
      <c r="J4" s="27" t="s">
        <v>3</v>
      </c>
    </row>
    <row r="5" spans="1:13" s="5" customFormat="1" ht="30.6" customHeight="1" x14ac:dyDescent="0.25">
      <c r="A5" s="93" t="s">
        <v>39</v>
      </c>
      <c r="B5" s="94" t="s">
        <v>40</v>
      </c>
      <c r="C5" s="100" t="s">
        <v>4</v>
      </c>
      <c r="D5" s="61" t="s">
        <v>5</v>
      </c>
      <c r="E5" s="28">
        <v>0</v>
      </c>
      <c r="F5" s="28">
        <v>0</v>
      </c>
      <c r="G5" s="29">
        <f>E5*F5</f>
        <v>0</v>
      </c>
      <c r="H5" s="28"/>
      <c r="I5" s="28"/>
      <c r="J5" s="54">
        <f>H5*I5</f>
        <v>0</v>
      </c>
    </row>
    <row r="6" spans="1:13" s="5" customFormat="1" ht="30.6" customHeight="1" x14ac:dyDescent="0.25">
      <c r="A6" s="93"/>
      <c r="B6" s="94"/>
      <c r="C6" s="101"/>
      <c r="D6" s="62" t="s">
        <v>6</v>
      </c>
      <c r="E6" s="28">
        <v>0</v>
      </c>
      <c r="F6" s="28">
        <v>0</v>
      </c>
      <c r="G6" s="29">
        <f t="shared" ref="G6:G18" si="0">E6*F6</f>
        <v>0</v>
      </c>
      <c r="H6" s="28"/>
      <c r="I6" s="28"/>
      <c r="J6" s="54">
        <f t="shared" ref="J6:J10" si="1">H6*I6</f>
        <v>0</v>
      </c>
    </row>
    <row r="7" spans="1:13" s="5" customFormat="1" ht="30.6" customHeight="1" x14ac:dyDescent="0.25">
      <c r="A7" s="93"/>
      <c r="B7" s="94"/>
      <c r="C7" s="101"/>
      <c r="D7" s="62" t="s">
        <v>7</v>
      </c>
      <c r="E7" s="28">
        <v>0</v>
      </c>
      <c r="F7" s="28">
        <v>0</v>
      </c>
      <c r="G7" s="29">
        <f t="shared" si="0"/>
        <v>0</v>
      </c>
      <c r="H7" s="28"/>
      <c r="I7" s="28"/>
      <c r="J7" s="54">
        <f t="shared" si="1"/>
        <v>0</v>
      </c>
    </row>
    <row r="8" spans="1:13" s="5" customFormat="1" ht="30.6" customHeight="1" x14ac:dyDescent="0.25">
      <c r="A8" s="93"/>
      <c r="B8" s="94"/>
      <c r="C8" s="101"/>
      <c r="D8" s="62" t="s">
        <v>8</v>
      </c>
      <c r="E8" s="28">
        <v>0</v>
      </c>
      <c r="F8" s="28">
        <v>0</v>
      </c>
      <c r="G8" s="29">
        <f t="shared" si="0"/>
        <v>0</v>
      </c>
      <c r="H8" s="28"/>
      <c r="I8" s="28"/>
      <c r="J8" s="54">
        <f t="shared" si="1"/>
        <v>0</v>
      </c>
    </row>
    <row r="9" spans="1:13" s="5" customFormat="1" ht="48" customHeight="1" x14ac:dyDescent="0.25">
      <c r="A9" s="93"/>
      <c r="B9" s="94"/>
      <c r="C9" s="6" t="s">
        <v>9</v>
      </c>
      <c r="D9" s="62" t="s">
        <v>10</v>
      </c>
      <c r="E9" s="28">
        <v>0</v>
      </c>
      <c r="F9" s="28">
        <v>0</v>
      </c>
      <c r="G9" s="29">
        <f>E9*F9</f>
        <v>0</v>
      </c>
      <c r="H9" s="28"/>
      <c r="I9" s="28"/>
      <c r="J9" s="54">
        <f>H9*I9</f>
        <v>0</v>
      </c>
    </row>
    <row r="10" spans="1:13" s="5" customFormat="1" ht="36" customHeight="1" thickBot="1" x14ac:dyDescent="0.3">
      <c r="A10" s="93"/>
      <c r="B10" s="94"/>
      <c r="C10" s="6" t="s">
        <v>11</v>
      </c>
      <c r="D10" s="63" t="s">
        <v>12</v>
      </c>
      <c r="E10" s="30">
        <v>0</v>
      </c>
      <c r="F10" s="30">
        <v>0</v>
      </c>
      <c r="G10" s="31">
        <f t="shared" si="0"/>
        <v>0</v>
      </c>
      <c r="H10" s="30"/>
      <c r="I10" s="30"/>
      <c r="J10" s="55">
        <f t="shared" si="1"/>
        <v>0</v>
      </c>
    </row>
    <row r="11" spans="1:13" s="5" customFormat="1" ht="33.950000000000003" customHeight="1" thickBot="1" x14ac:dyDescent="0.3">
      <c r="A11" s="7"/>
      <c r="B11" s="7"/>
      <c r="C11" s="19"/>
      <c r="D11" s="64" t="s">
        <v>41</v>
      </c>
      <c r="E11" s="32">
        <f>SUM(E5:E10)</f>
        <v>0</v>
      </c>
      <c r="F11" s="59"/>
      <c r="G11" s="33">
        <f>SUM(G5:G10)</f>
        <v>0</v>
      </c>
      <c r="H11" s="32">
        <f>SUM(H5:H10)</f>
        <v>0</v>
      </c>
      <c r="I11" s="59"/>
      <c r="J11" s="50">
        <f>SUM(J5:J10)</f>
        <v>0</v>
      </c>
    </row>
    <row r="12" spans="1:13" s="9" customFormat="1" ht="29.45" customHeight="1" x14ac:dyDescent="0.25">
      <c r="A12" s="79" t="s">
        <v>13</v>
      </c>
      <c r="B12" s="80" t="s">
        <v>14</v>
      </c>
      <c r="C12" s="8" t="s">
        <v>15</v>
      </c>
      <c r="D12" s="65" t="s">
        <v>16</v>
      </c>
      <c r="E12" s="34">
        <v>0</v>
      </c>
      <c r="F12" s="34">
        <v>0</v>
      </c>
      <c r="G12" s="35">
        <f t="shared" si="0"/>
        <v>0</v>
      </c>
      <c r="H12" s="34"/>
      <c r="I12" s="34"/>
      <c r="J12" s="48">
        <f>H12*I12</f>
        <v>0</v>
      </c>
    </row>
    <row r="13" spans="1:13" s="5" customFormat="1" ht="60.75" customHeight="1" x14ac:dyDescent="0.25">
      <c r="A13" s="79"/>
      <c r="B13" s="80"/>
      <c r="C13" s="102" t="s">
        <v>42</v>
      </c>
      <c r="D13" s="66" t="s">
        <v>17</v>
      </c>
      <c r="E13" s="36">
        <v>0</v>
      </c>
      <c r="F13" s="36">
        <v>0</v>
      </c>
      <c r="G13" s="35">
        <f t="shared" si="0"/>
        <v>0</v>
      </c>
      <c r="H13" s="36"/>
      <c r="I13" s="36"/>
      <c r="J13" s="48">
        <f t="shared" ref="J13:J18" si="2">H13*I13</f>
        <v>0</v>
      </c>
    </row>
    <row r="14" spans="1:13" s="5" customFormat="1" ht="35.1" customHeight="1" x14ac:dyDescent="0.25">
      <c r="A14" s="79"/>
      <c r="B14" s="80"/>
      <c r="C14" s="102"/>
      <c r="D14" s="66" t="s">
        <v>18</v>
      </c>
      <c r="E14" s="36">
        <v>0</v>
      </c>
      <c r="F14" s="36">
        <v>0</v>
      </c>
      <c r="G14" s="35">
        <f t="shared" si="0"/>
        <v>0</v>
      </c>
      <c r="H14" s="36"/>
      <c r="I14" s="36"/>
      <c r="J14" s="48">
        <f t="shared" si="2"/>
        <v>0</v>
      </c>
      <c r="M14" s="23"/>
    </row>
    <row r="15" spans="1:13" s="5" customFormat="1" ht="35.1" customHeight="1" x14ac:dyDescent="0.25">
      <c r="A15" s="79"/>
      <c r="B15" s="80"/>
      <c r="C15" s="102"/>
      <c r="D15" s="66" t="s">
        <v>19</v>
      </c>
      <c r="E15" s="36">
        <v>0</v>
      </c>
      <c r="F15" s="36">
        <v>0</v>
      </c>
      <c r="G15" s="35">
        <f t="shared" si="0"/>
        <v>0</v>
      </c>
      <c r="H15" s="36"/>
      <c r="I15" s="36"/>
      <c r="J15" s="48">
        <f t="shared" si="2"/>
        <v>0</v>
      </c>
      <c r="M15" s="23"/>
    </row>
    <row r="16" spans="1:13" s="9" customFormat="1" ht="37.5" customHeight="1" x14ac:dyDescent="0.25">
      <c r="A16" s="79"/>
      <c r="B16" s="80"/>
      <c r="C16" s="102"/>
      <c r="D16" s="66" t="s">
        <v>20</v>
      </c>
      <c r="E16" s="34">
        <v>0</v>
      </c>
      <c r="F16" s="34">
        <v>0</v>
      </c>
      <c r="G16" s="35">
        <f t="shared" si="0"/>
        <v>0</v>
      </c>
      <c r="H16" s="34"/>
      <c r="I16" s="34"/>
      <c r="J16" s="48">
        <f t="shared" si="2"/>
        <v>0</v>
      </c>
    </row>
    <row r="17" spans="1:22" s="5" customFormat="1" ht="32.450000000000003" customHeight="1" x14ac:dyDescent="0.25">
      <c r="A17" s="79"/>
      <c r="B17" s="80"/>
      <c r="C17" s="102" t="s">
        <v>21</v>
      </c>
      <c r="D17" s="66" t="s">
        <v>22</v>
      </c>
      <c r="E17" s="36">
        <v>0</v>
      </c>
      <c r="F17" s="36">
        <v>0</v>
      </c>
      <c r="G17" s="35">
        <f t="shared" si="0"/>
        <v>0</v>
      </c>
      <c r="H17" s="36"/>
      <c r="I17" s="36"/>
      <c r="J17" s="48">
        <f t="shared" si="2"/>
        <v>0</v>
      </c>
    </row>
    <row r="18" spans="1:22" s="5" customFormat="1" ht="32.450000000000003" customHeight="1" x14ac:dyDescent="0.25">
      <c r="A18" s="79"/>
      <c r="B18" s="80"/>
      <c r="C18" s="103"/>
      <c r="D18" s="67" t="s">
        <v>23</v>
      </c>
      <c r="E18" s="37">
        <v>0</v>
      </c>
      <c r="F18" s="37">
        <v>0</v>
      </c>
      <c r="G18" s="38">
        <f t="shared" si="0"/>
        <v>0</v>
      </c>
      <c r="H18" s="37"/>
      <c r="I18" s="37"/>
      <c r="J18" s="49">
        <f t="shared" si="2"/>
        <v>0</v>
      </c>
    </row>
    <row r="19" spans="1:22" s="5" customFormat="1" ht="33.6" customHeight="1" x14ac:dyDescent="0.25">
      <c r="A19" s="10"/>
      <c r="B19" s="20"/>
      <c r="C19" s="19"/>
      <c r="D19" s="64" t="s">
        <v>43</v>
      </c>
      <c r="E19" s="32">
        <f>SUM(E12:E18)</f>
        <v>0</v>
      </c>
      <c r="F19" s="59"/>
      <c r="G19" s="33">
        <f>SUM(G12:G18)</f>
        <v>0</v>
      </c>
      <c r="H19" s="32">
        <f>SUM(H12:H18)</f>
        <v>0</v>
      </c>
      <c r="I19" s="59"/>
      <c r="J19" s="50">
        <f>SUM(J12:J18)</f>
        <v>0</v>
      </c>
    </row>
    <row r="20" spans="1:22" s="5" customFormat="1" ht="32.450000000000003" customHeight="1" x14ac:dyDescent="0.25">
      <c r="A20" s="11" t="s">
        <v>24</v>
      </c>
      <c r="B20" s="12" t="s">
        <v>25</v>
      </c>
      <c r="C20" s="13" t="s">
        <v>26</v>
      </c>
      <c r="D20" s="68" t="s">
        <v>27</v>
      </c>
      <c r="E20" s="39">
        <v>0</v>
      </c>
      <c r="F20" s="39">
        <v>0</v>
      </c>
      <c r="G20" s="40">
        <f>E20*F20</f>
        <v>0</v>
      </c>
      <c r="H20" s="39"/>
      <c r="I20" s="39"/>
      <c r="J20" s="51">
        <f>H20*I20</f>
        <v>0</v>
      </c>
      <c r="L20" s="21"/>
      <c r="M20" s="21"/>
      <c r="N20" s="21"/>
      <c r="O20" s="21"/>
      <c r="P20" s="21"/>
      <c r="Q20" s="21"/>
      <c r="R20" s="21"/>
      <c r="S20" s="21"/>
      <c r="T20" s="21"/>
      <c r="U20" s="21"/>
      <c r="V20" s="21"/>
    </row>
    <row r="21" spans="1:22" s="5" customFormat="1" ht="30.95" customHeight="1" thickBot="1" x14ac:dyDescent="0.3">
      <c r="A21" s="14"/>
      <c r="B21" s="14"/>
      <c r="C21" s="19"/>
      <c r="D21" s="64" t="s">
        <v>44</v>
      </c>
      <c r="E21" s="32">
        <f>SUM(E20)</f>
        <v>0</v>
      </c>
      <c r="F21" s="59"/>
      <c r="G21" s="33">
        <f>SUM(G20)</f>
        <v>0</v>
      </c>
      <c r="H21" s="32">
        <f>SUM(H20)</f>
        <v>0</v>
      </c>
      <c r="I21" s="59"/>
      <c r="J21" s="50">
        <f>SUM(J20)</f>
        <v>0</v>
      </c>
      <c r="L21" s="74" t="s">
        <v>30</v>
      </c>
      <c r="M21" s="74"/>
      <c r="N21" s="74"/>
      <c r="O21" s="74"/>
      <c r="P21" s="74"/>
      <c r="Q21" s="74"/>
      <c r="R21" s="74"/>
      <c r="S21" s="74"/>
      <c r="T21" s="74"/>
      <c r="U21" s="74"/>
      <c r="V21" s="74"/>
    </row>
    <row r="22" spans="1:22" s="5" customFormat="1" ht="36.6" customHeight="1" x14ac:dyDescent="0.25">
      <c r="A22" s="81" t="s">
        <v>28</v>
      </c>
      <c r="B22" s="82" t="s">
        <v>29</v>
      </c>
      <c r="C22" s="104" t="s">
        <v>45</v>
      </c>
      <c r="D22" s="69" t="s">
        <v>46</v>
      </c>
      <c r="E22" s="24">
        <v>0</v>
      </c>
      <c r="F22" s="24">
        <v>0</v>
      </c>
      <c r="G22" s="56">
        <f>E22*F22</f>
        <v>0</v>
      </c>
      <c r="H22" s="24"/>
      <c r="I22" s="24"/>
      <c r="J22" s="52">
        <f>H22*I22</f>
        <v>0</v>
      </c>
      <c r="L22" s="83" t="s">
        <v>47</v>
      </c>
      <c r="M22" s="83"/>
      <c r="N22" s="83"/>
      <c r="O22" s="83"/>
      <c r="P22" s="83"/>
      <c r="Q22" s="83"/>
      <c r="R22" s="83"/>
      <c r="S22" s="83"/>
      <c r="T22" s="83"/>
      <c r="U22" s="83"/>
      <c r="V22" s="83"/>
    </row>
    <row r="23" spans="1:22" s="5" customFormat="1" ht="36.6" customHeight="1" x14ac:dyDescent="0.25">
      <c r="A23" s="81"/>
      <c r="B23" s="82"/>
      <c r="C23" s="105"/>
      <c r="D23" s="69" t="s">
        <v>48</v>
      </c>
      <c r="E23" s="60"/>
      <c r="F23" s="60"/>
      <c r="G23" s="57">
        <v>0</v>
      </c>
      <c r="H23" s="60"/>
      <c r="I23" s="60"/>
      <c r="J23" s="52">
        <v>0</v>
      </c>
      <c r="L23" s="83"/>
      <c r="M23" s="83"/>
      <c r="N23" s="83"/>
      <c r="O23" s="83"/>
      <c r="P23" s="83"/>
      <c r="Q23" s="83"/>
      <c r="R23" s="83"/>
      <c r="S23" s="83"/>
      <c r="T23" s="83"/>
      <c r="U23" s="83"/>
      <c r="V23" s="83"/>
    </row>
    <row r="24" spans="1:22" s="5" customFormat="1" ht="36.6" customHeight="1" x14ac:dyDescent="0.25">
      <c r="A24" s="81"/>
      <c r="B24" s="82"/>
      <c r="C24" s="105" t="s">
        <v>32</v>
      </c>
      <c r="D24" s="69" t="s">
        <v>31</v>
      </c>
      <c r="E24" s="24">
        <v>0</v>
      </c>
      <c r="F24" s="24">
        <v>0</v>
      </c>
      <c r="G24" s="41">
        <f t="shared" ref="G24:G26" si="3">E24*F24</f>
        <v>0</v>
      </c>
      <c r="H24" s="24"/>
      <c r="I24" s="24"/>
      <c r="J24" s="52">
        <f>H24*I24</f>
        <v>0</v>
      </c>
      <c r="L24" s="83" t="s">
        <v>49</v>
      </c>
      <c r="M24" s="83"/>
      <c r="N24" s="83"/>
      <c r="O24" s="83"/>
      <c r="P24" s="83"/>
      <c r="Q24" s="83"/>
      <c r="R24" s="83"/>
      <c r="S24" s="83"/>
      <c r="T24" s="83"/>
      <c r="U24" s="83"/>
      <c r="V24" s="83"/>
    </row>
    <row r="25" spans="1:22" s="5" customFormat="1" ht="36.6" customHeight="1" x14ac:dyDescent="0.25">
      <c r="A25" s="81"/>
      <c r="B25" s="82"/>
      <c r="C25" s="105"/>
      <c r="D25" s="69" t="s">
        <v>48</v>
      </c>
      <c r="E25" s="60"/>
      <c r="F25" s="60"/>
      <c r="G25" s="58">
        <v>0</v>
      </c>
      <c r="H25" s="60"/>
      <c r="I25" s="60"/>
      <c r="J25" s="52">
        <v>0</v>
      </c>
      <c r="L25" s="83"/>
      <c r="M25" s="83"/>
      <c r="N25" s="83"/>
      <c r="O25" s="83"/>
      <c r="P25" s="83"/>
      <c r="Q25" s="83"/>
      <c r="R25" s="83"/>
      <c r="S25" s="83"/>
      <c r="T25" s="83"/>
      <c r="U25" s="83"/>
      <c r="V25" s="83"/>
    </row>
    <row r="26" spans="1:22" s="5" customFormat="1" ht="36.6" customHeight="1" x14ac:dyDescent="0.25">
      <c r="A26" s="81"/>
      <c r="B26" s="82"/>
      <c r="C26" s="105" t="s">
        <v>50</v>
      </c>
      <c r="D26" s="69" t="s">
        <v>31</v>
      </c>
      <c r="E26" s="24">
        <v>0</v>
      </c>
      <c r="F26" s="24">
        <v>0</v>
      </c>
      <c r="G26" s="41">
        <f t="shared" si="3"/>
        <v>0</v>
      </c>
      <c r="H26" s="24"/>
      <c r="I26" s="24"/>
      <c r="J26" s="52">
        <f>I26*H26</f>
        <v>0</v>
      </c>
      <c r="L26" s="83" t="s">
        <v>51</v>
      </c>
      <c r="M26" s="83"/>
      <c r="N26" s="83"/>
      <c r="O26" s="83"/>
      <c r="P26" s="83"/>
      <c r="Q26" s="83"/>
      <c r="R26" s="83"/>
      <c r="S26" s="83"/>
      <c r="T26" s="83"/>
      <c r="U26" s="83"/>
      <c r="V26" s="83"/>
    </row>
    <row r="27" spans="1:22" s="5" customFormat="1" ht="33" customHeight="1" x14ac:dyDescent="0.25">
      <c r="A27" s="81"/>
      <c r="B27" s="82"/>
      <c r="C27" s="106"/>
      <c r="D27" s="70" t="s">
        <v>48</v>
      </c>
      <c r="E27" s="60"/>
      <c r="F27" s="60"/>
      <c r="G27" s="42">
        <v>0</v>
      </c>
      <c r="H27" s="60"/>
      <c r="I27" s="60"/>
      <c r="J27" s="53">
        <v>0</v>
      </c>
      <c r="L27" s="83"/>
      <c r="M27" s="83"/>
      <c r="N27" s="83"/>
      <c r="O27" s="83"/>
      <c r="P27" s="83"/>
      <c r="Q27" s="83"/>
      <c r="R27" s="83"/>
      <c r="S27" s="83"/>
      <c r="T27" s="83"/>
      <c r="U27" s="83"/>
      <c r="V27" s="83"/>
    </row>
    <row r="28" spans="1:22" s="5" customFormat="1" ht="34.5" customHeight="1" x14ac:dyDescent="0.25">
      <c r="A28" s="16"/>
      <c r="B28" s="16"/>
      <c r="C28" s="19"/>
      <c r="D28" s="64" t="s">
        <v>52</v>
      </c>
      <c r="E28" s="32">
        <f>SUM(E26,E24,E22)</f>
        <v>0</v>
      </c>
      <c r="F28" s="59"/>
      <c r="G28" s="33">
        <f>SUM(G22:G27)</f>
        <v>0</v>
      </c>
      <c r="H28" s="32">
        <f>SUM(H26,H24,H22)</f>
        <v>0</v>
      </c>
      <c r="I28" s="59"/>
      <c r="J28" s="50">
        <f>SUM(J22:J27)</f>
        <v>0</v>
      </c>
      <c r="L28" s="15"/>
      <c r="M28" s="15"/>
      <c r="N28" s="15"/>
      <c r="O28" s="15"/>
      <c r="P28" s="15"/>
      <c r="Q28" s="15"/>
      <c r="R28" s="15"/>
      <c r="S28" s="15"/>
      <c r="T28" s="15"/>
      <c r="U28" s="15"/>
      <c r="V28" s="15"/>
    </row>
    <row r="29" spans="1:22" s="44" customFormat="1" ht="34.5" customHeight="1" x14ac:dyDescent="0.25">
      <c r="E29" s="84" t="s">
        <v>53</v>
      </c>
      <c r="F29" s="85"/>
      <c r="G29" s="45">
        <f>SUM(G28,G21,G19,G11)</f>
        <v>0</v>
      </c>
      <c r="H29" s="86" t="s">
        <v>53</v>
      </c>
      <c r="I29" s="87"/>
      <c r="J29" s="46">
        <f>SUM(J28,J21,J19,J11)</f>
        <v>0</v>
      </c>
    </row>
    <row r="30" spans="1:22" s="9" customFormat="1" ht="20.25" x14ac:dyDescent="0.25">
      <c r="A30" s="97"/>
      <c r="B30" s="97"/>
      <c r="E30" s="88" t="s">
        <v>33</v>
      </c>
      <c r="F30" s="89"/>
      <c r="G30" s="43">
        <v>0</v>
      </c>
      <c r="H30" s="88" t="s">
        <v>33</v>
      </c>
      <c r="I30" s="89"/>
      <c r="J30" s="17">
        <v>0</v>
      </c>
    </row>
    <row r="31" spans="1:22" s="9" customFormat="1" ht="33.75" customHeight="1" x14ac:dyDescent="0.25">
      <c r="A31" s="72"/>
      <c r="B31" s="72"/>
      <c r="G31" s="22"/>
      <c r="J31" s="22"/>
    </row>
    <row r="32" spans="1:22" s="44" customFormat="1" ht="48" customHeight="1" x14ac:dyDescent="0.25">
      <c r="E32" s="75" t="s">
        <v>54</v>
      </c>
      <c r="F32" s="76"/>
      <c r="G32" s="47" t="e">
        <f>G29/G30</f>
        <v>#DIV/0!</v>
      </c>
      <c r="H32" s="77" t="s">
        <v>55</v>
      </c>
      <c r="I32" s="78"/>
      <c r="J32" s="47" t="e">
        <f>J29/J30</f>
        <v>#DIV/0!</v>
      </c>
    </row>
    <row r="33" spans="3:10" s="9" customFormat="1" x14ac:dyDescent="0.25"/>
    <row r="34" spans="3:10" s="9" customFormat="1" ht="24" customHeight="1" x14ac:dyDescent="0.25">
      <c r="E34" s="90" t="s">
        <v>56</v>
      </c>
      <c r="F34" s="91"/>
      <c r="G34" s="91"/>
      <c r="H34" s="91"/>
      <c r="I34" s="98" t="e">
        <f>SUM(G32,J32)</f>
        <v>#DIV/0!</v>
      </c>
      <c r="J34" s="99"/>
    </row>
    <row r="35" spans="3:10" s="9" customFormat="1" x14ac:dyDescent="0.25"/>
    <row r="37" spans="3:10" ht="15.6" customHeight="1" x14ac:dyDescent="0.25">
      <c r="C37" s="73" t="s">
        <v>57</v>
      </c>
      <c r="D37" s="73"/>
      <c r="E37" s="73"/>
      <c r="F37" s="73"/>
      <c r="G37" s="73"/>
      <c r="H37" s="73"/>
      <c r="I37" s="73"/>
      <c r="J37" s="73"/>
    </row>
    <row r="38" spans="3:10" ht="13.9" customHeight="1" x14ac:dyDescent="0.25">
      <c r="C38" s="73"/>
      <c r="D38" s="73"/>
      <c r="E38" s="73"/>
      <c r="F38" s="73"/>
      <c r="G38" s="73"/>
      <c r="H38" s="73"/>
      <c r="I38" s="73"/>
      <c r="J38" s="73"/>
    </row>
    <row r="39" spans="3:10" ht="15.6" customHeight="1" x14ac:dyDescent="0.25">
      <c r="C39" s="73"/>
      <c r="D39" s="73"/>
      <c r="E39" s="73"/>
      <c r="F39" s="73"/>
      <c r="G39" s="73"/>
      <c r="H39" s="73"/>
      <c r="I39" s="73"/>
      <c r="J39" s="73"/>
    </row>
    <row r="40" spans="3:10" ht="15.6" customHeight="1" x14ac:dyDescent="0.25">
      <c r="C40" s="73"/>
      <c r="D40" s="73"/>
      <c r="E40" s="73"/>
      <c r="F40" s="73"/>
      <c r="G40" s="73"/>
      <c r="H40" s="73"/>
      <c r="I40" s="73"/>
      <c r="J40" s="73"/>
    </row>
    <row r="41" spans="3:10" ht="15.6" customHeight="1" x14ac:dyDescent="0.25">
      <c r="C41" s="73"/>
      <c r="D41" s="73"/>
      <c r="E41" s="73"/>
      <c r="F41" s="73"/>
      <c r="G41" s="73"/>
      <c r="H41" s="73"/>
      <c r="I41" s="73"/>
      <c r="J41" s="73"/>
    </row>
    <row r="42" spans="3:10" ht="15.6" customHeight="1" x14ac:dyDescent="0.25">
      <c r="C42" s="73"/>
      <c r="D42" s="73"/>
      <c r="E42" s="73"/>
      <c r="F42" s="73"/>
      <c r="G42" s="73"/>
      <c r="H42" s="73"/>
      <c r="I42" s="73"/>
      <c r="J42" s="73"/>
    </row>
    <row r="43" spans="3:10" ht="15.6" customHeight="1" x14ac:dyDescent="0.25">
      <c r="C43" s="73"/>
      <c r="D43" s="73"/>
      <c r="E43" s="73"/>
      <c r="F43" s="73"/>
      <c r="G43" s="73"/>
      <c r="H43" s="73"/>
      <c r="I43" s="73"/>
      <c r="J43" s="73"/>
    </row>
    <row r="44" spans="3:10" ht="15.6" customHeight="1" x14ac:dyDescent="0.25">
      <c r="C44" s="73"/>
      <c r="D44" s="73"/>
      <c r="E44" s="73"/>
      <c r="F44" s="73"/>
      <c r="G44" s="73"/>
      <c r="H44" s="73"/>
      <c r="I44" s="73"/>
      <c r="J44" s="73"/>
    </row>
    <row r="45" spans="3:10" ht="9" customHeight="1" x14ac:dyDescent="0.25">
      <c r="C45" s="73"/>
      <c r="D45" s="73"/>
      <c r="E45" s="73"/>
      <c r="F45" s="73"/>
      <c r="G45" s="73"/>
      <c r="H45" s="73"/>
      <c r="I45" s="73"/>
      <c r="J45" s="73"/>
    </row>
    <row r="46" spans="3:10" ht="15.75" x14ac:dyDescent="0.25">
      <c r="C46" s="71"/>
      <c r="D46" s="71"/>
      <c r="E46" s="71"/>
      <c r="F46" s="71"/>
      <c r="G46" s="71"/>
      <c r="H46" s="71"/>
      <c r="I46" s="71"/>
      <c r="J46" s="71"/>
    </row>
    <row r="47" spans="3:10" ht="15.75" customHeight="1" x14ac:dyDescent="0.25">
      <c r="C47" s="72" t="s">
        <v>58</v>
      </c>
      <c r="D47" s="72"/>
      <c r="E47" s="72"/>
      <c r="F47" s="72"/>
      <c r="G47" s="72"/>
      <c r="H47" s="72"/>
      <c r="I47" s="72"/>
      <c r="J47" s="72"/>
    </row>
    <row r="48" spans="3:10" ht="15.75" customHeight="1" x14ac:dyDescent="0.25">
      <c r="C48" s="72"/>
      <c r="D48" s="72"/>
      <c r="E48" s="72"/>
      <c r="F48" s="72"/>
      <c r="G48" s="72"/>
      <c r="H48" s="72"/>
      <c r="I48" s="72"/>
      <c r="J48" s="72"/>
    </row>
    <row r="49" spans="3:10" ht="15.75" customHeight="1" x14ac:dyDescent="0.25">
      <c r="C49" s="72"/>
      <c r="D49" s="72"/>
      <c r="E49" s="72"/>
      <c r="F49" s="72"/>
      <c r="G49" s="72"/>
      <c r="H49" s="72"/>
      <c r="I49" s="72"/>
      <c r="J49" s="72"/>
    </row>
    <row r="50" spans="3:10" ht="15.75" customHeight="1" x14ac:dyDescent="0.25">
      <c r="C50" s="72"/>
      <c r="D50" s="72"/>
      <c r="E50" s="72"/>
      <c r="F50" s="72"/>
      <c r="G50" s="72"/>
      <c r="H50" s="72"/>
      <c r="I50" s="72"/>
      <c r="J50" s="72"/>
    </row>
    <row r="51" spans="3:10" ht="15.75" customHeight="1" x14ac:dyDescent="0.25">
      <c r="C51" s="72"/>
      <c r="D51" s="72"/>
      <c r="E51" s="72"/>
      <c r="F51" s="72"/>
      <c r="G51" s="72"/>
      <c r="H51" s="72"/>
      <c r="I51" s="72"/>
      <c r="J51" s="72"/>
    </row>
    <row r="52" spans="3:10" ht="15.75" customHeight="1" x14ac:dyDescent="0.25">
      <c r="C52" s="72"/>
      <c r="D52" s="72"/>
      <c r="E52" s="72"/>
      <c r="F52" s="72"/>
      <c r="G52" s="72"/>
      <c r="H52" s="72"/>
      <c r="I52" s="72"/>
      <c r="J52" s="72"/>
    </row>
    <row r="53" spans="3:10" ht="15.75" customHeight="1" x14ac:dyDescent="0.25">
      <c r="C53" s="72"/>
      <c r="D53" s="72"/>
      <c r="E53" s="72"/>
      <c r="F53" s="72"/>
      <c r="G53" s="72"/>
      <c r="H53" s="72"/>
      <c r="I53" s="72"/>
      <c r="J53" s="72"/>
    </row>
    <row r="54" spans="3:10" ht="15.75" customHeight="1" x14ac:dyDescent="0.25">
      <c r="C54" s="72"/>
      <c r="D54" s="72"/>
      <c r="E54" s="72"/>
      <c r="F54" s="72"/>
      <c r="G54" s="72"/>
      <c r="H54" s="72"/>
      <c r="I54" s="72"/>
      <c r="J54" s="72"/>
    </row>
  </sheetData>
  <mergeCells count="32">
    <mergeCell ref="A30:B30"/>
    <mergeCell ref="A31:B31"/>
    <mergeCell ref="I34:J34"/>
    <mergeCell ref="C5:C8"/>
    <mergeCell ref="C13:C16"/>
    <mergeCell ref="C17:C18"/>
    <mergeCell ref="C22:C23"/>
    <mergeCell ref="C24:C25"/>
    <mergeCell ref="C26:C27"/>
    <mergeCell ref="A1:J1"/>
    <mergeCell ref="A5:A10"/>
    <mergeCell ref="B5:B10"/>
    <mergeCell ref="A2:J2"/>
    <mergeCell ref="H3:J3"/>
    <mergeCell ref="E3:G3"/>
    <mergeCell ref="A12:A18"/>
    <mergeCell ref="B12:B18"/>
    <mergeCell ref="A22:A27"/>
    <mergeCell ref="B22:B27"/>
    <mergeCell ref="L22:V23"/>
    <mergeCell ref="L24:V25"/>
    <mergeCell ref="L26:V27"/>
    <mergeCell ref="L21:V21"/>
    <mergeCell ref="E32:F32"/>
    <mergeCell ref="H32:I32"/>
    <mergeCell ref="E29:F29"/>
    <mergeCell ref="H29:I29"/>
    <mergeCell ref="E30:F30"/>
    <mergeCell ref="H30:I30"/>
    <mergeCell ref="E34:H34"/>
    <mergeCell ref="C37:J45"/>
    <mergeCell ref="C47:J54"/>
  </mergeCells>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432f105-7698-4a9e-8b42-7de86bfcb2ad" xsi:nil="true"/>
    <lcf76f155ced4ddcb4097134ff3c332f xmlns="20d71383-da5b-476c-b0a8-300e6ee9ab7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03FA64F36A6E489418B74E733FCF4C" ma:contentTypeVersion="19" ma:contentTypeDescription="Create a new document." ma:contentTypeScope="" ma:versionID="290969e34d335846a1a349eb3541e530">
  <xsd:schema xmlns:xsd="http://www.w3.org/2001/XMLSchema" xmlns:xs="http://www.w3.org/2001/XMLSchema" xmlns:p="http://schemas.microsoft.com/office/2006/metadata/properties" xmlns:ns2="20d71383-da5b-476c-b0a8-300e6ee9ab73" xmlns:ns3="1cdbfd6a-5ce7-4e69-afbb-faaa555e4ca1" xmlns:ns4="3432f105-7698-4a9e-8b42-7de86bfcb2ad" targetNamespace="http://schemas.microsoft.com/office/2006/metadata/properties" ma:root="true" ma:fieldsID="15bd58740edeb53bf457ee121f3ce3e7" ns2:_="" ns3:_="" ns4:_="">
    <xsd:import namespace="20d71383-da5b-476c-b0a8-300e6ee9ab73"/>
    <xsd:import namespace="1cdbfd6a-5ce7-4e69-afbb-faaa555e4ca1"/>
    <xsd:import namespace="3432f105-7698-4a9e-8b42-7de86bfcb2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71383-da5b-476c-b0a8-300e6ee9ab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37b940e-992c-4879-80c8-4ee9dafbb12a"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dbfd6a-5ce7-4e69-afbb-faaa555e4c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32f105-7698-4a9e-8b42-7de86bfcb2a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ea1bf51-fd23-4d0d-9d03-8f412196aac2}" ma:internalName="TaxCatchAll" ma:showField="CatchAllData" ma:web="3432f105-7698-4a9e-8b42-7de86bfcb2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F478D7-9C0B-4DB0-9DC0-475F8CA4D5E8}">
  <ds:schemaRefs>
    <ds:schemaRef ds:uri="http://schemas.microsoft.com/sharepoint/v3/contenttype/forms"/>
  </ds:schemaRefs>
</ds:datastoreItem>
</file>

<file path=customXml/itemProps2.xml><?xml version="1.0" encoding="utf-8"?>
<ds:datastoreItem xmlns:ds="http://schemas.openxmlformats.org/officeDocument/2006/customXml" ds:itemID="{F090A515-5428-4C7A-ADA1-AA06C39694D9}">
  <ds:schemaRefs>
    <ds:schemaRef ds:uri="http://schemas.microsoft.com/office/2006/metadata/properties"/>
    <ds:schemaRef ds:uri="http://schemas.microsoft.com/office/infopath/2007/PartnerControls"/>
    <ds:schemaRef ds:uri="3432f105-7698-4a9e-8b42-7de86bfcb2ad"/>
    <ds:schemaRef ds:uri="20d71383-da5b-476c-b0a8-300e6ee9ab73"/>
  </ds:schemaRefs>
</ds:datastoreItem>
</file>

<file path=customXml/itemProps3.xml><?xml version="1.0" encoding="utf-8"?>
<ds:datastoreItem xmlns:ds="http://schemas.openxmlformats.org/officeDocument/2006/customXml" ds:itemID="{9208A015-4EF5-469E-B455-3BBCD2C7C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d71383-da5b-476c-b0a8-300e6ee9ab73"/>
    <ds:schemaRef ds:uri="1cdbfd6a-5ce7-4e69-afbb-faaa555e4ca1"/>
    <ds:schemaRef ds:uri="3432f105-7698-4a9e-8b42-7de86bfcb2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Vyd removal_waste planning tool</vt:lpstr>
    </vt:vector>
  </TitlesOfParts>
  <Manager/>
  <Company>The Australian Wine Research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Rochelle Schlank</dc:creator>
  <cp:keywords/>
  <dc:description/>
  <cp:lastModifiedBy>Suzanne McLoughlin</cp:lastModifiedBy>
  <cp:revision/>
  <dcterms:created xsi:type="dcterms:W3CDTF">2025-03-14T00:05:30Z</dcterms:created>
  <dcterms:modified xsi:type="dcterms:W3CDTF">2025-07-01T00:24:40Z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0x010100EA03FA64F36A6E489418B74E733FCF4C</vt:lpwstr>
  </property>
  <property fmtid="{D5CDD505-2E9C-101B-9397-08002B2CF9AE}" pid="3" name="MediaServiceImageTags">
    <vt:lpwstr/>
  </property>
</Properties>
</file>